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6835" windowHeight="12330" activeTab="2"/>
  </bookViews>
  <sheets>
    <sheet name="Итоги по ГРБС" sheetId="1" r:id="rId1"/>
    <sheet name="Оценка по напр 2018" sheetId="6" r:id="rId2"/>
    <sheet name="Итоги по ГРБС и группам" sheetId="5" r:id="rId3"/>
    <sheet name="Лист2" sheetId="2" r:id="rId4"/>
    <sheet name="Лист3" sheetId="3" r:id="rId5"/>
  </sheets>
  <externalReferences>
    <externalReference r:id="rId6"/>
    <externalReference r:id="rId7"/>
  </externalReferences>
  <definedNames>
    <definedName name="_xlnm.Print_Area" localSheetId="0">'Итоги по ГРБС'!$A$1:$D$27</definedName>
    <definedName name="_xlnm.Print_Area" localSheetId="2">'Итоги по ГРБС и группам'!$A$1:$D$34</definedName>
    <definedName name="_xlnm.Print_Area" localSheetId="1">'Оценка по напр 2018'!$A$1:$I$31</definedName>
  </definedNames>
  <calcPr calcId="125725"/>
</workbook>
</file>

<file path=xl/calcChain.xml><?xml version="1.0" encoding="utf-8"?>
<calcChain xmlns="http://schemas.openxmlformats.org/spreadsheetml/2006/main">
  <c r="J25" i="6"/>
  <c r="J23"/>
  <c r="G23"/>
  <c r="F23"/>
  <c r="E23"/>
  <c r="D23"/>
  <c r="H23" s="1"/>
  <c r="K23" s="1"/>
  <c r="C23"/>
  <c r="J22"/>
  <c r="F22"/>
  <c r="E22"/>
  <c r="D22"/>
  <c r="C22"/>
  <c r="H22" s="1"/>
  <c r="K22" s="1"/>
  <c r="J21"/>
  <c r="G21"/>
  <c r="F21"/>
  <c r="E21"/>
  <c r="D21"/>
  <c r="C21"/>
  <c r="H21" s="1"/>
  <c r="K21" s="1"/>
  <c r="J20"/>
  <c r="F20"/>
  <c r="E20"/>
  <c r="D20"/>
  <c r="C20"/>
  <c r="H20" s="1"/>
  <c r="K20" s="1"/>
  <c r="J19"/>
  <c r="F19"/>
  <c r="E19"/>
  <c r="D19"/>
  <c r="C19"/>
  <c r="H19" s="1"/>
  <c r="K19" s="1"/>
  <c r="J18"/>
  <c r="F18"/>
  <c r="E18"/>
  <c r="D18"/>
  <c r="C18"/>
  <c r="H18" s="1"/>
  <c r="K18" s="1"/>
  <c r="J17"/>
  <c r="G17"/>
  <c r="F17"/>
  <c r="E17"/>
  <c r="D17"/>
  <c r="H17" s="1"/>
  <c r="K17" s="1"/>
  <c r="C17"/>
  <c r="J16"/>
  <c r="F16"/>
  <c r="E16"/>
  <c r="D16"/>
  <c r="C16"/>
  <c r="H16" s="1"/>
  <c r="K16" s="1"/>
  <c r="J15"/>
  <c r="G15"/>
  <c r="F15"/>
  <c r="E15"/>
  <c r="D15"/>
  <c r="C15"/>
  <c r="H15" s="1"/>
  <c r="K15" s="1"/>
  <c r="J14"/>
  <c r="G14"/>
  <c r="G24" s="1"/>
  <c r="G25" s="1"/>
  <c r="F14"/>
  <c r="E14"/>
  <c r="D14"/>
  <c r="C14"/>
  <c r="H14" s="1"/>
  <c r="K14" s="1"/>
  <c r="J13"/>
  <c r="F13"/>
  <c r="E13"/>
  <c r="D13"/>
  <c r="C13"/>
  <c r="H13" s="1"/>
  <c r="K13" s="1"/>
  <c r="J12"/>
  <c r="F12"/>
  <c r="E12"/>
  <c r="D12"/>
  <c r="C12"/>
  <c r="H12" s="1"/>
  <c r="K12" s="1"/>
  <c r="J11"/>
  <c r="F11"/>
  <c r="E11"/>
  <c r="D11"/>
  <c r="C11"/>
  <c r="H11" s="1"/>
  <c r="K11" s="1"/>
  <c r="J10"/>
  <c r="F10"/>
  <c r="F24" s="1"/>
  <c r="F25" s="1"/>
  <c r="E10"/>
  <c r="E24" s="1"/>
  <c r="E25" s="1"/>
  <c r="D10"/>
  <c r="D24" s="1"/>
  <c r="D25" s="1"/>
  <c r="C10"/>
  <c r="H10" s="1"/>
  <c r="H24" l="1"/>
  <c r="H25" s="1"/>
  <c r="K10"/>
  <c r="C24"/>
  <c r="C25" s="1"/>
  <c r="G24" i="5" l="1"/>
  <c r="G23"/>
  <c r="G21"/>
  <c r="G22"/>
  <c r="G20"/>
  <c r="G17"/>
  <c r="G15"/>
  <c r="G14"/>
  <c r="G16"/>
  <c r="G18"/>
  <c r="G9"/>
  <c r="G12"/>
  <c r="G11"/>
  <c r="G10"/>
</calcChain>
</file>

<file path=xl/sharedStrings.xml><?xml version="1.0" encoding="utf-8"?>
<sst xmlns="http://schemas.openxmlformats.org/spreadsheetml/2006/main" count="132" uniqueCount="61">
  <si>
    <t xml:space="preserve">Итоговая оценка качества финансового менеджмента </t>
  </si>
  <si>
    <t>Место</t>
  </si>
  <si>
    <t>Код ГРБС</t>
  </si>
  <si>
    <t>Наименование</t>
  </si>
  <si>
    <t>Итоговая оценка качества финансового менеджмента</t>
  </si>
  <si>
    <t>1</t>
  </si>
  <si>
    <t>Комитет труда и социальной защиты населения администрации города Ставрополя</t>
  </si>
  <si>
    <t>2</t>
  </si>
  <si>
    <t>Комитет финансов и бюджета администрации города Ставрополя</t>
  </si>
  <si>
    <t>3</t>
  </si>
  <si>
    <t>Комитет муниципального заказа и торговли администрации города Ставрополя</t>
  </si>
  <si>
    <t>4</t>
  </si>
  <si>
    <t>Администрация Ленинского района города Ставрополя</t>
  </si>
  <si>
    <t>5</t>
  </si>
  <si>
    <t>Администрация города Ставрополя</t>
  </si>
  <si>
    <t>6</t>
  </si>
  <si>
    <t>Комитет образования администрации города Ставрополя</t>
  </si>
  <si>
    <t>7</t>
  </si>
  <si>
    <t>Комитет культуры и молодежной политики администрации города Ставрополя</t>
  </si>
  <si>
    <t>8</t>
  </si>
  <si>
    <t>Администрация Октябрьского района города Ставрополя</t>
  </si>
  <si>
    <t>9</t>
  </si>
  <si>
    <t>Администрация Промышленного района города Ставрополя</t>
  </si>
  <si>
    <t>10</t>
  </si>
  <si>
    <t>Комитет по делам гражданской обороны и чрезвычайным ситуациям администрации города Ставрополя</t>
  </si>
  <si>
    <t>11</t>
  </si>
  <si>
    <t>Комитет градостроительства администрации города Ставрополя</t>
  </si>
  <si>
    <t>12</t>
  </si>
  <si>
    <t>Комитет городского хозяйства администрации города Ставрополя</t>
  </si>
  <si>
    <t>13</t>
  </si>
  <si>
    <t>Комитет физической культуры и спорта администрации города Ставрополя</t>
  </si>
  <si>
    <t>14</t>
  </si>
  <si>
    <t>Комитет по управлению муниципальным имуществом города Ставрополя</t>
  </si>
  <si>
    <t>Суммарная оценка</t>
  </si>
  <si>
    <t>Средняя оценка</t>
  </si>
  <si>
    <t>Значение показателя самое высокое</t>
  </si>
  <si>
    <t>Значение показателя выше среднего значения</t>
  </si>
  <si>
    <t>Значение показателя ниже среднего значения</t>
  </si>
  <si>
    <t>Значение показателя самое низкое</t>
  </si>
  <si>
    <t>Наименование главного распорядителя бюджетных средств</t>
  </si>
  <si>
    <t>Итоговая оценка группы показателей по направлениям деятельности</t>
  </si>
  <si>
    <t xml:space="preserve">Оценка качества финансового менеджмента </t>
  </si>
  <si>
    <t>Место в рейтинге</t>
  </si>
  <si>
    <t>Учет и отчетность</t>
  </si>
  <si>
    <t>ОТЧЕТ</t>
  </si>
  <si>
    <t>о результатах мониторинга качества финансового менеджмента,</t>
  </si>
  <si>
    <t>осуществляемого администрацией города Ставрополя,</t>
  </si>
  <si>
    <t>ее отраслевыми (функциональными) и территориальными органами,</t>
  </si>
  <si>
    <t xml:space="preserve">в разрезе главных распорядителей бюджетных средств и групп </t>
  </si>
  <si>
    <t>Место  в рейтинге</t>
  </si>
  <si>
    <t>Наименование группы и главного распорядителя 
средств бюджета города Ставрополя</t>
  </si>
  <si>
    <t xml:space="preserve">I группа. Отраслевые (функциональные) органы администрации города Ставрополя социальной сферы
</t>
  </si>
  <si>
    <t xml:space="preserve">II группа. Территориальные и отраслевые (функциональные) органы администрации города Ставрополя в сфере жилищно-коммунального хозяйства и градостроительства
</t>
  </si>
  <si>
    <t xml:space="preserve">III группа. Администрация города Ставрополя, отраслевые (функциональные)  органы администрации города Ставрополя в иных сферах
</t>
  </si>
  <si>
    <t xml:space="preserve">Результаты мониторинга качества финансового менеджмента, </t>
  </si>
  <si>
    <t>осуществляемого администрацией города Ставрополя, ее отраслевыми (функциональными) и территориальными органами,</t>
  </si>
  <si>
    <t>Планирование бюджета города</t>
  </si>
  <si>
    <t>Исполнение бюджета города</t>
  </si>
  <si>
    <t>Соблюдение бюджетного законодательства и осуществление внутреннего финансового контроля и внутреннего финансового аудита</t>
  </si>
  <si>
    <t>Осуществление функций и полномочий учредителя в отношении подведомственных муниципальных учреждений города Ставрополя</t>
  </si>
  <si>
    <t>за 2018 год в разрезе направлений</t>
  </si>
</sst>
</file>

<file path=xl/styles.xml><?xml version="1.0" encoding="utf-8"?>
<styleSheet xmlns="http://schemas.openxmlformats.org/spreadsheetml/2006/main">
  <numFmts count="1">
    <numFmt numFmtId="164" formatCode="000;[Red]\-000;&quot;&quot;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top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5" fillId="0" borderId="1" xfId="1" applyNumberFormat="1" applyFont="1" applyFill="1" applyBorder="1" applyAlignment="1" applyProtection="1">
      <alignment horizontal="center" vertical="top" wrapText="1"/>
      <protection hidden="1"/>
    </xf>
    <xf numFmtId="49" fontId="4" fillId="0" borderId="2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49" fontId="7" fillId="2" borderId="1" xfId="2" applyNumberFormat="1" applyFont="1" applyFill="1" applyBorder="1" applyAlignment="1">
      <alignment horizontal="right" vertical="top"/>
    </xf>
    <xf numFmtId="164" fontId="4" fillId="0" borderId="1" xfId="1" applyNumberFormat="1" applyFont="1" applyFill="1" applyBorder="1" applyAlignment="1" applyProtection="1">
      <alignment vertical="top" wrapText="1"/>
      <protection hidden="1"/>
    </xf>
    <xf numFmtId="49" fontId="7" fillId="3" borderId="1" xfId="2" applyNumberFormat="1" applyFont="1" applyFill="1" applyBorder="1" applyAlignment="1">
      <alignment horizontal="right" vertical="top"/>
    </xf>
    <xf numFmtId="49" fontId="7" fillId="4" borderId="1" xfId="2" applyNumberFormat="1" applyFont="1" applyFill="1" applyBorder="1" applyAlignment="1">
      <alignment horizontal="right" vertical="top"/>
    </xf>
    <xf numFmtId="49" fontId="7" fillId="5" borderId="1" xfId="2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 applyProtection="1">
      <alignment vertical="top" wrapText="1"/>
      <protection hidden="1"/>
    </xf>
    <xf numFmtId="164" fontId="8" fillId="0" borderId="0" xfId="1" applyNumberFormat="1" applyFont="1" applyFill="1" applyBorder="1" applyAlignment="1" applyProtection="1">
      <alignment vertical="top" wrapText="1"/>
      <protection hidden="1"/>
    </xf>
    <xf numFmtId="0" fontId="9" fillId="0" borderId="0" xfId="0" applyFont="1" applyFill="1" applyAlignment="1">
      <alignment vertical="top"/>
    </xf>
    <xf numFmtId="49" fontId="7" fillId="0" borderId="0" xfId="2" applyNumberFormat="1" applyFont="1" applyFill="1" applyAlignment="1">
      <alignment vertical="top"/>
    </xf>
    <xf numFmtId="49" fontId="7" fillId="2" borderId="0" xfId="2" applyNumberFormat="1" applyFont="1" applyFill="1" applyAlignment="1">
      <alignment vertical="top"/>
    </xf>
    <xf numFmtId="49" fontId="7" fillId="3" borderId="0" xfId="2" applyNumberFormat="1" applyFont="1" applyFill="1" applyAlignment="1">
      <alignment vertical="top"/>
    </xf>
    <xf numFmtId="49" fontId="7" fillId="4" borderId="0" xfId="2" applyNumberFormat="1" applyFont="1" applyFill="1" applyAlignment="1">
      <alignment vertical="top"/>
    </xf>
    <xf numFmtId="49" fontId="7" fillId="5" borderId="0" xfId="2" applyNumberFormat="1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0" fontId="7" fillId="0" borderId="0" xfId="2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0" fontId="10" fillId="0" borderId="0" xfId="2" applyFont="1" applyFill="1" applyAlignment="1">
      <alignment horizontal="center" vertical="top"/>
    </xf>
    <xf numFmtId="0" fontId="10" fillId="0" borderId="0" xfId="2" applyFont="1" applyFill="1" applyAlignment="1">
      <alignment horizontal="center" vertical="top"/>
    </xf>
    <xf numFmtId="0" fontId="10" fillId="0" borderId="0" xfId="2" applyFont="1" applyFill="1" applyAlignment="1">
      <alignment vertical="top"/>
    </xf>
    <xf numFmtId="49" fontId="7" fillId="0" borderId="1" xfId="2" applyNumberFormat="1" applyFont="1" applyFill="1" applyBorder="1" applyAlignment="1">
      <alignment horizontal="center" vertical="top" wrapText="1"/>
    </xf>
    <xf numFmtId="49" fontId="7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164" fontId="7" fillId="0" borderId="1" xfId="1" applyNumberFormat="1" applyFont="1" applyFill="1" applyBorder="1" applyAlignment="1" applyProtection="1">
      <alignment horizontal="center" vertical="top" wrapText="1"/>
      <protection hidden="1"/>
    </xf>
    <xf numFmtId="49" fontId="7" fillId="0" borderId="3" xfId="2" applyNumberFormat="1" applyFont="1" applyFill="1" applyBorder="1" applyAlignment="1">
      <alignment horizontal="center" vertical="top" wrapText="1"/>
    </xf>
    <xf numFmtId="0" fontId="7" fillId="0" borderId="3" xfId="2" applyFont="1" applyFill="1" applyBorder="1" applyAlignment="1">
      <alignment horizontal="center" vertical="top" wrapText="1"/>
    </xf>
    <xf numFmtId="49" fontId="7" fillId="0" borderId="4" xfId="2" applyNumberFormat="1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center" vertical="top" wrapText="1"/>
    </xf>
    <xf numFmtId="49" fontId="7" fillId="0" borderId="2" xfId="2" applyNumberFormat="1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4" fontId="11" fillId="0" borderId="1" xfId="2" applyNumberFormat="1" applyFont="1" applyBorder="1" applyAlignment="1">
      <alignment horizontal="center" vertical="top"/>
    </xf>
    <xf numFmtId="4" fontId="7" fillId="0" borderId="0" xfId="2" applyNumberFormat="1" applyFont="1" applyFill="1" applyAlignment="1">
      <alignment horizontal="center" vertical="top"/>
    </xf>
    <xf numFmtId="49" fontId="10" fillId="0" borderId="1" xfId="2" applyNumberFormat="1" applyFont="1" applyFill="1" applyBorder="1" applyAlignment="1">
      <alignment horizontal="left" vertical="top"/>
    </xf>
    <xf numFmtId="4" fontId="10" fillId="0" borderId="1" xfId="2" applyNumberFormat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164" fontId="4" fillId="0" borderId="5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6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7" xfId="1" applyNumberFormat="1" applyFont="1" applyFill="1" applyBorder="1" applyAlignment="1" applyProtection="1">
      <alignment horizontal="center" vertical="top" wrapText="1"/>
      <protection hidden="1"/>
    </xf>
    <xf numFmtId="2" fontId="1" fillId="0" borderId="1" xfId="0" applyNumberFormat="1" applyFont="1" applyFill="1" applyBorder="1" applyAlignment="1">
      <alignment vertical="top"/>
    </xf>
    <xf numFmtId="0" fontId="13" fillId="0" borderId="0" xfId="0" applyFont="1"/>
    <xf numFmtId="164" fontId="4" fillId="0" borderId="3" xfId="1" applyNumberFormat="1" applyFont="1" applyFill="1" applyBorder="1" applyAlignment="1" applyProtection="1">
      <alignment vertical="top" wrapText="1"/>
      <protection hidden="1"/>
    </xf>
    <xf numFmtId="49" fontId="4" fillId="0" borderId="5" xfId="1" applyNumberFormat="1" applyFont="1" applyFill="1" applyBorder="1" applyAlignment="1" applyProtection="1">
      <alignment horizontal="center" vertical="top" wrapText="1"/>
      <protection hidden="1"/>
    </xf>
    <xf numFmtId="49" fontId="4" fillId="0" borderId="6" xfId="1" applyNumberFormat="1" applyFont="1" applyFill="1" applyBorder="1" applyAlignment="1" applyProtection="1">
      <alignment horizontal="center" vertical="top" wrapText="1"/>
      <protection hidden="1"/>
    </xf>
    <xf numFmtId="49" fontId="4" fillId="0" borderId="7" xfId="1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Fill="1" applyAlignment="1">
      <alignment vertical="top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7" fillId="0" borderId="1" xfId="2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 applyProtection="1">
      <alignment horizontal="center" vertical="top" wrapText="1"/>
      <protection hidden="1"/>
    </xf>
    <xf numFmtId="2" fontId="7" fillId="4" borderId="1" xfId="2" applyNumberFormat="1" applyFont="1" applyFill="1" applyBorder="1" applyAlignment="1">
      <alignment horizontal="center" vertical="top"/>
    </xf>
    <xf numFmtId="2" fontId="7" fillId="3" borderId="1" xfId="2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2" fontId="7" fillId="6" borderId="1" xfId="2" applyNumberFormat="1" applyFont="1" applyFill="1" applyBorder="1" applyAlignment="1">
      <alignment horizontal="center" vertical="top" wrapText="1"/>
    </xf>
    <xf numFmtId="3" fontId="7" fillId="0" borderId="1" xfId="2" applyNumberFormat="1" applyFont="1" applyBorder="1" applyAlignment="1">
      <alignment horizontal="center" vertical="top"/>
    </xf>
    <xf numFmtId="2" fontId="7" fillId="5" borderId="1" xfId="2" applyNumberFormat="1" applyFont="1" applyFill="1" applyBorder="1" applyAlignment="1">
      <alignment horizontal="center" vertical="top"/>
    </xf>
    <xf numFmtId="2" fontId="7" fillId="0" borderId="1" xfId="2" applyNumberFormat="1" applyFont="1" applyFill="1" applyBorder="1" applyAlignment="1">
      <alignment horizontal="center" vertical="top"/>
    </xf>
    <xf numFmtId="2" fontId="7" fillId="0" borderId="1" xfId="2" applyNumberFormat="1" applyFont="1" applyFill="1" applyBorder="1" applyAlignment="1">
      <alignment horizontal="center" vertical="top" wrapText="1"/>
    </xf>
    <xf numFmtId="4" fontId="7" fillId="0" borderId="1" xfId="2" applyNumberFormat="1" applyFont="1" applyFill="1" applyBorder="1" applyAlignment="1">
      <alignment horizontal="center" vertical="top" wrapText="1"/>
    </xf>
    <xf numFmtId="16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vertical="center"/>
    </xf>
    <xf numFmtId="164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49" fontId="7" fillId="3" borderId="1" xfId="2" applyNumberFormat="1" applyFont="1" applyFill="1" applyBorder="1" applyAlignment="1">
      <alignment horizontal="center" vertical="top"/>
    </xf>
    <xf numFmtId="49" fontId="7" fillId="4" borderId="1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7" fillId="5" borderId="1" xfId="2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</cellXfs>
  <cellStyles count="12">
    <cellStyle name="Обычный" xfId="0" builtinId="0"/>
    <cellStyle name="Обычный 2" xfId="3"/>
    <cellStyle name="Обычный 2 137" xfId="4"/>
    <cellStyle name="Обычный 2 188" xfId="5"/>
    <cellStyle name="Обычный 2 2" xfId="6"/>
    <cellStyle name="Обычный 2 255" xfId="7"/>
    <cellStyle name="Обычный 2 3" xfId="8"/>
    <cellStyle name="Обычный 2 4" xfId="9"/>
    <cellStyle name="Обычный 2 4 2" xfId="10"/>
    <cellStyle name="Обычный 2 5" xfId="11"/>
    <cellStyle name="Обычный 3" xfId="2"/>
    <cellStyle name="Обычный_tmp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5;&#1077;&#1090;&#1099;%20(&#1084;&#1086;&#1085;&#1080;&#1090;&#1086;&#1088;&#1080;&#1085;&#1075;%202018%20&#1075;&#1086;&#107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83;&#1100;&#1103;/Desktop/03%2004%202020/&#1086;&#1094;&#1077;&#1085;&#1082;&#1072;%20&#1082;&#1072;&#1095;&#1077;&#1089;&#1090;&#1074;&#1072;%20&#1092;&#1080;&#1085;-&#1075;&#1086;%20&#1084;&#1077;&#1085;&#1077;&#1076;&#1078;/&#1084;&#1086;&#1085;&#1080;&#1090;&#1086;&#1088;&#1080;&#1085;&#1075;%20&#1079;&#1072;%202017%20&#1075;&#1086;&#1076;/&#1088;&#1072;&#1089;&#1095;&#1077;&#1090;&#1099;%20&#1087;&#1086;%20&#1084;&#1086;&#1085;&#1080;&#1090;&#1086;&#1088;&#1080;&#1085;&#1075;&#1091;%20&#1079;&#1072;%202017%20&#1075;&#1086;&#1076;/&#1088;&#1072;&#1089;&#1095;&#1077;&#1090;&#1099;%20(&#1084;&#1086;&#1085;&#1080;&#1090;&#1086;&#1088;&#1080;&#1085;&#1075;%202017%20&#1075;&#1086;&#1076;)%20-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 2015-2016"/>
      <sheetName val="Рейтинг ГРБС"/>
      <sheetName val="Оценка по напр удалить"/>
      <sheetName val="Итоги по ГРБС р"/>
      <sheetName val="Оценка по напр 2018"/>
      <sheetName val=" РАСЧЕТЫ по каждому  ГРБС"/>
      <sheetName val="1.1. част изм"/>
      <sheetName val="1.2. сумма изм"/>
      <sheetName val="1.3. доля МП"/>
      <sheetName val="1.4. собл сроков"/>
      <sheetName val="1.5 неис. БА"/>
      <sheetName val="1.6 откл по дох-м"/>
      <sheetName val="2.1. равн.расх"/>
      <sheetName val="2.2. МП"/>
      <sheetName val="2.3. индикат МП"/>
      <sheetName val="2.4. обяз-ва по соглаш"/>
      <sheetName val="2.5. экон по конкурсам"/>
      <sheetName val="2.6. кред плат в бюдж"/>
      <sheetName val="2.7. кред по расч с пост"/>
      <sheetName val="2.8 изм кред"/>
      <sheetName val="2.9 упр деб зад"/>
      <sheetName val="2.10 изм деб"/>
      <sheetName val="2.11 исп дох"/>
      <sheetName val="3.1. свед. о инветариз"/>
      <sheetName val="3.2 своеврем пред"/>
      <sheetName val="3.3 своеврем БУ АУ"/>
      <sheetName val="3.4 Кач-во отчетн"/>
      <sheetName val="3.5 Кач-во отчетн БУ АУ"/>
      <sheetName val="4.1 наруш бюдж зак"/>
      <sheetName val="4.2 Исп пред-й"/>
      <sheetName val="4.3 Кач-во внутр контр и аудита"/>
      <sheetName val="5.1 станд кач-ва"/>
      <sheetName val="5.2 Утв норм затрат"/>
      <sheetName val="5.3 разм инф"/>
      <sheetName val="5.4 Доля ост-в"/>
      <sheetName val="5.5 Динамика ост-в"/>
      <sheetName val="Лист2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0.59</v>
          </cell>
          <cell r="K4">
            <v>0.3</v>
          </cell>
          <cell r="P4">
            <v>0.96</v>
          </cell>
          <cell r="U4">
            <v>0.91</v>
          </cell>
          <cell r="Z4">
            <v>0.65</v>
          </cell>
          <cell r="AE4">
            <v>0.97</v>
          </cell>
          <cell r="AJ4">
            <v>1.04</v>
          </cell>
          <cell r="AO4">
            <v>0.74</v>
          </cell>
          <cell r="AT4">
            <v>0.86</v>
          </cell>
          <cell r="AY4">
            <v>0.94</v>
          </cell>
          <cell r="BD4">
            <v>0.69</v>
          </cell>
          <cell r="BI4">
            <v>0.6</v>
          </cell>
          <cell r="BN4">
            <v>0.52</v>
          </cell>
          <cell r="BS4">
            <v>0.76</v>
          </cell>
        </row>
        <row r="11">
          <cell r="F11">
            <v>1.55</v>
          </cell>
          <cell r="K11">
            <v>0.87</v>
          </cell>
          <cell r="P11">
            <v>1.98</v>
          </cell>
          <cell r="U11">
            <v>1.9</v>
          </cell>
          <cell r="Z11">
            <v>1.78</v>
          </cell>
          <cell r="AE11">
            <v>1.6</v>
          </cell>
          <cell r="AJ11">
            <v>2.02</v>
          </cell>
          <cell r="AO11">
            <v>1.1599999999999999</v>
          </cell>
          <cell r="AT11">
            <v>2.0699999999999998</v>
          </cell>
          <cell r="AY11">
            <v>1.33</v>
          </cell>
          <cell r="BD11">
            <v>1.6</v>
          </cell>
          <cell r="BI11">
            <v>1.04</v>
          </cell>
          <cell r="BN11">
            <v>1.4</v>
          </cell>
          <cell r="BS11">
            <v>1.57</v>
          </cell>
        </row>
        <row r="23">
          <cell r="F23">
            <v>0.39</v>
          </cell>
          <cell r="K23">
            <v>0.28000000000000003</v>
          </cell>
          <cell r="P23">
            <v>0.42</v>
          </cell>
          <cell r="U23">
            <v>0.39</v>
          </cell>
          <cell r="Z23">
            <v>0.33</v>
          </cell>
          <cell r="AE23">
            <v>0.35</v>
          </cell>
          <cell r="AJ23">
            <v>0.39</v>
          </cell>
          <cell r="AO23">
            <v>0.33</v>
          </cell>
          <cell r="AT23">
            <v>0.36</v>
          </cell>
          <cell r="AY23">
            <v>0.36</v>
          </cell>
          <cell r="BD23">
            <v>0.28000000000000003</v>
          </cell>
          <cell r="BI23">
            <v>0.33</v>
          </cell>
          <cell r="BN23">
            <v>0.31</v>
          </cell>
          <cell r="BS23">
            <v>0.36</v>
          </cell>
        </row>
        <row r="29">
          <cell r="F29">
            <v>1.1100000000000001</v>
          </cell>
          <cell r="K29">
            <v>0.48</v>
          </cell>
          <cell r="P29">
            <v>1.1100000000000001</v>
          </cell>
          <cell r="U29">
            <v>1.1100000000000001</v>
          </cell>
          <cell r="Z29">
            <v>0.6</v>
          </cell>
          <cell r="AE29">
            <v>0.43</v>
          </cell>
          <cell r="AJ29">
            <v>1.1100000000000001</v>
          </cell>
          <cell r="AO29">
            <v>0.17</v>
          </cell>
          <cell r="AT29">
            <v>0.48</v>
          </cell>
          <cell r="AY29">
            <v>0.67</v>
          </cell>
          <cell r="BD29">
            <v>0.67</v>
          </cell>
          <cell r="BI29">
            <v>0.6</v>
          </cell>
          <cell r="BN29">
            <v>0.48</v>
          </cell>
          <cell r="BS29">
            <v>0.48</v>
          </cell>
        </row>
        <row r="33">
          <cell r="Z33">
            <v>0.18</v>
          </cell>
          <cell r="AE33">
            <v>0.18</v>
          </cell>
          <cell r="AO33">
            <v>0.18</v>
          </cell>
          <cell r="BI33">
            <v>0.1</v>
          </cell>
          <cell r="BS33">
            <v>0</v>
          </cell>
        </row>
        <row r="39">
          <cell r="F39">
            <v>3.6400000000000006</v>
          </cell>
          <cell r="K39">
            <v>1.93</v>
          </cell>
          <cell r="P39">
            <v>4.47</v>
          </cell>
          <cell r="U39">
            <v>4.3100000000000005</v>
          </cell>
          <cell r="Z39">
            <v>3.5400000000000005</v>
          </cell>
          <cell r="AE39">
            <v>3.5300000000000007</v>
          </cell>
          <cell r="AJ39">
            <v>4.5600000000000005</v>
          </cell>
          <cell r="AO39">
            <v>2.58</v>
          </cell>
          <cell r="AT39">
            <v>3.7699999999999996</v>
          </cell>
          <cell r="AY39">
            <v>3.3</v>
          </cell>
          <cell r="BD39">
            <v>3.24</v>
          </cell>
          <cell r="BI39">
            <v>2.6700000000000004</v>
          </cell>
          <cell r="BN39">
            <v>2.71</v>
          </cell>
          <cell r="BS39">
            <v>3.17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ценка по напр 2017"/>
      <sheetName val="Итоги по ГРБС и группам"/>
      <sheetName val="Итоги по ГРБС (р)"/>
      <sheetName val="Итоги по ГРБС"/>
      <sheetName val=" РАСЧЕТЫ по каждому  ГРБС"/>
      <sheetName val="1.1. част изм"/>
      <sheetName val="1.2. сумма изм"/>
      <sheetName val="1.3. доля МЦП"/>
      <sheetName val="1.4. собл сроков"/>
      <sheetName val="1.5 неис. БА"/>
      <sheetName val="1.6 откл по дох-м"/>
      <sheetName val="2.1. равн.расх"/>
      <sheetName val="2.2. МЦП"/>
      <sheetName val="2.3. индикат МЦП"/>
      <sheetName val="2.4. обяз-ва по соглаш"/>
      <sheetName val="2.5. экон по конкурсам"/>
      <sheetName val="2.6. кред плат в бюдж"/>
      <sheetName val="2.7. кред по расч с пост"/>
      <sheetName val="2.8 изм кред"/>
      <sheetName val="2.9 упр деб зад"/>
      <sheetName val="2.10 изм деб"/>
      <sheetName val="2.11 исп дох"/>
      <sheetName val="3.1. свед. о инветариз"/>
      <sheetName val="3.2 своеврем пред"/>
      <sheetName val="3.3 своеврем БУ АУ"/>
      <sheetName val="3.4 Кач-во отчетн"/>
      <sheetName val="3.5 Кач-во отчетн БУ АУ"/>
      <sheetName val="4.1 наруш бюдж зак"/>
      <sheetName val="4.2 Исп пред-й"/>
      <sheetName val="4.3 Кач-во внутр контр и аудита"/>
      <sheetName val="5.1 станд кач-ва"/>
      <sheetName val="5.2 Утв норм затрат"/>
      <sheetName val="5.3 разм инф"/>
      <sheetName val="5.4 Доля ост-в"/>
      <sheetName val="5.5 Динамика ост-в"/>
    </sheetNames>
    <sheetDataSet>
      <sheetData sheetId="0"/>
      <sheetData sheetId="1"/>
      <sheetData sheetId="2">
        <row r="8">
          <cell r="B8">
            <v>606</v>
          </cell>
          <cell r="C8" t="str">
            <v>Комитет образования администрации города Ставрополя</v>
          </cell>
          <cell r="D8">
            <v>4.12</v>
          </cell>
        </row>
        <row r="9">
          <cell r="B9">
            <v>604</v>
          </cell>
          <cell r="C9" t="str">
            <v>Комитет финансов и бюджета администрации города Ставрополя</v>
          </cell>
          <cell r="D9">
            <v>4.1100000000000003</v>
          </cell>
        </row>
        <row r="10">
          <cell r="B10">
            <v>607</v>
          </cell>
          <cell r="C10" t="str">
            <v>Комитет культуры и молодежной политики администрации города Ставрополя</v>
          </cell>
          <cell r="D10">
            <v>4.09</v>
          </cell>
        </row>
        <row r="11">
          <cell r="B11">
            <v>611</v>
          </cell>
          <cell r="C11" t="str">
            <v>Комитет физической культуры и спорта администрации города Ставрополя</v>
          </cell>
          <cell r="D11">
            <v>3.98</v>
          </cell>
        </row>
        <row r="12">
          <cell r="B12">
            <v>601</v>
          </cell>
          <cell r="C12" t="str">
            <v>Администрация города Ставрополя</v>
          </cell>
          <cell r="D12">
            <v>3.91</v>
          </cell>
        </row>
        <row r="13">
          <cell r="B13">
            <v>605</v>
          </cell>
          <cell r="C13" t="str">
            <v>Комитет муниципального заказа и торговли администрации города Ставрополя</v>
          </cell>
          <cell r="D13">
            <v>3.77</v>
          </cell>
        </row>
        <row r="14">
          <cell r="B14">
            <v>620</v>
          </cell>
          <cell r="C14" t="str">
            <v>Комитет городского хозяйства администрации города Ставрополя</v>
          </cell>
          <cell r="D14">
            <v>3.7399999999999998</v>
          </cell>
        </row>
        <row r="15">
          <cell r="B15">
            <v>619</v>
          </cell>
          <cell r="C15" t="str">
            <v>Администрация Промышленного района города Ставрополя</v>
          </cell>
          <cell r="D15">
            <v>3.7300000000000004</v>
          </cell>
        </row>
        <row r="16">
          <cell r="B16">
            <v>617</v>
          </cell>
          <cell r="C16" t="str">
            <v>Администрация Ленинского района города Ставрополя</v>
          </cell>
          <cell r="D16">
            <v>3.72</v>
          </cell>
        </row>
        <row r="17">
          <cell r="B17">
            <v>618</v>
          </cell>
          <cell r="C17" t="str">
            <v>Администрация Октябрьского района города Ставрополя</v>
          </cell>
          <cell r="D17">
            <v>3.69</v>
          </cell>
        </row>
        <row r="18">
          <cell r="B18">
            <v>624</v>
          </cell>
          <cell r="C18" t="str">
            <v>Комитет по делам гражданской обороны и чрезвычайным ситуациям администрации города Ставрополя</v>
          </cell>
          <cell r="D18">
            <v>3.66</v>
          </cell>
        </row>
        <row r="19">
          <cell r="B19">
            <v>602</v>
          </cell>
          <cell r="C19" t="str">
            <v>Комитет по управлению муниципальным имуществом города Ставрополя</v>
          </cell>
          <cell r="D19">
            <v>3.55</v>
          </cell>
        </row>
        <row r="20">
          <cell r="B20">
            <v>621</v>
          </cell>
          <cell r="C20" t="str">
            <v>Комитет градостроительства администрации города Ставрополя</v>
          </cell>
          <cell r="D20">
            <v>3.37</v>
          </cell>
        </row>
        <row r="21">
          <cell r="B21">
            <v>609</v>
          </cell>
          <cell r="C21" t="str">
            <v>Комитет труда и социальной защиты населения администрации города Ставрополя</v>
          </cell>
          <cell r="D21">
            <v>3.33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7"/>
  <sheetViews>
    <sheetView view="pageBreakPreview" zoomScale="90" zoomScaleNormal="100" zoomScaleSheetLayoutView="90" workbookViewId="0">
      <selection activeCell="C32" sqref="C32"/>
    </sheetView>
  </sheetViews>
  <sheetFormatPr defaultRowHeight="15"/>
  <cols>
    <col min="2" max="2" width="0" hidden="1" customWidth="1"/>
    <col min="3" max="3" width="54.85546875" customWidth="1"/>
    <col min="4" max="4" width="16.85546875" customWidth="1"/>
  </cols>
  <sheetData>
    <row r="1" spans="1:4">
      <c r="A1" s="1"/>
      <c r="B1" s="2"/>
      <c r="C1" s="3"/>
      <c r="D1" s="4"/>
    </row>
    <row r="2" spans="1:4" ht="15.75">
      <c r="A2" s="5" t="s">
        <v>0</v>
      </c>
      <c r="B2" s="5"/>
      <c r="C2" s="5"/>
      <c r="D2" s="5"/>
    </row>
    <row r="3" spans="1:4" ht="15.75">
      <c r="A3" s="5"/>
      <c r="B3" s="5"/>
      <c r="C3" s="5"/>
      <c r="D3" s="5"/>
    </row>
    <row r="4" spans="1:4">
      <c r="A4" s="1"/>
      <c r="B4" s="2"/>
      <c r="C4" s="3"/>
      <c r="D4" s="4"/>
    </row>
    <row r="5" spans="1:4" ht="84">
      <c r="A5" s="6" t="s">
        <v>1</v>
      </c>
      <c r="B5" s="6" t="s">
        <v>2</v>
      </c>
      <c r="C5" s="6" t="s">
        <v>3</v>
      </c>
      <c r="D5" s="7" t="s">
        <v>4</v>
      </c>
    </row>
    <row r="6" spans="1:4" ht="30">
      <c r="A6" s="8" t="s">
        <v>5</v>
      </c>
      <c r="B6" s="9">
        <v>609</v>
      </c>
      <c r="C6" s="9" t="s">
        <v>6</v>
      </c>
      <c r="D6" s="10">
        <v>4.5600000000000005</v>
      </c>
    </row>
    <row r="7" spans="1:4" ht="30">
      <c r="A7" s="8" t="s">
        <v>7</v>
      </c>
      <c r="B7" s="11">
        <v>604</v>
      </c>
      <c r="C7" s="11" t="s">
        <v>8</v>
      </c>
      <c r="D7" s="12">
        <v>4.47</v>
      </c>
    </row>
    <row r="8" spans="1:4" ht="30">
      <c r="A8" s="8" t="s">
        <v>9</v>
      </c>
      <c r="B8" s="11">
        <v>605</v>
      </c>
      <c r="C8" s="11" t="s">
        <v>10</v>
      </c>
      <c r="D8" s="12">
        <v>4.3100000000000005</v>
      </c>
    </row>
    <row r="9" spans="1:4" ht="15.75">
      <c r="A9" s="8" t="s">
        <v>11</v>
      </c>
      <c r="B9" s="11">
        <v>617</v>
      </c>
      <c r="C9" s="11" t="s">
        <v>12</v>
      </c>
      <c r="D9" s="12">
        <v>3.7699999999999996</v>
      </c>
    </row>
    <row r="10" spans="1:4" ht="15.75">
      <c r="A10" s="8" t="s">
        <v>13</v>
      </c>
      <c r="B10" s="11">
        <v>601</v>
      </c>
      <c r="C10" s="11" t="s">
        <v>14</v>
      </c>
      <c r="D10" s="12">
        <v>3.6400000000000006</v>
      </c>
    </row>
    <row r="11" spans="1:4" ht="15.75">
      <c r="A11" s="8" t="s">
        <v>15</v>
      </c>
      <c r="B11" s="11">
        <v>606</v>
      </c>
      <c r="C11" s="11" t="s">
        <v>16</v>
      </c>
      <c r="D11" s="12">
        <v>3.5400000000000005</v>
      </c>
    </row>
    <row r="12" spans="1:4" ht="30">
      <c r="A12" s="8" t="s">
        <v>17</v>
      </c>
      <c r="B12" s="11">
        <v>607</v>
      </c>
      <c r="C12" s="11" t="s">
        <v>18</v>
      </c>
      <c r="D12" s="12">
        <v>3.5300000000000007</v>
      </c>
    </row>
    <row r="13" spans="1:4" ht="15.75">
      <c r="A13" s="8" t="s">
        <v>19</v>
      </c>
      <c r="B13" s="11">
        <v>618</v>
      </c>
      <c r="C13" s="11" t="s">
        <v>20</v>
      </c>
      <c r="D13" s="13">
        <v>3.3</v>
      </c>
    </row>
    <row r="14" spans="1:4" ht="30">
      <c r="A14" s="8" t="s">
        <v>21</v>
      </c>
      <c r="B14" s="11">
        <v>619</v>
      </c>
      <c r="C14" s="11" t="s">
        <v>22</v>
      </c>
      <c r="D14" s="13">
        <v>3.24</v>
      </c>
    </row>
    <row r="15" spans="1:4" ht="30">
      <c r="A15" s="8" t="s">
        <v>23</v>
      </c>
      <c r="B15" s="11">
        <v>624</v>
      </c>
      <c r="C15" s="11" t="s">
        <v>24</v>
      </c>
      <c r="D15" s="13">
        <v>3.17</v>
      </c>
    </row>
    <row r="16" spans="1:4" ht="30">
      <c r="A16" s="8" t="s">
        <v>25</v>
      </c>
      <c r="B16" s="11">
        <v>621</v>
      </c>
      <c r="C16" s="11" t="s">
        <v>26</v>
      </c>
      <c r="D16" s="13">
        <v>2.71</v>
      </c>
    </row>
    <row r="17" spans="1:4" ht="30">
      <c r="A17" s="8" t="s">
        <v>27</v>
      </c>
      <c r="B17" s="11">
        <v>620</v>
      </c>
      <c r="C17" s="11" t="s">
        <v>28</v>
      </c>
      <c r="D17" s="13">
        <v>2.6700000000000004</v>
      </c>
    </row>
    <row r="18" spans="1:4" ht="30">
      <c r="A18" s="8" t="s">
        <v>29</v>
      </c>
      <c r="B18" s="11">
        <v>611</v>
      </c>
      <c r="C18" s="11" t="s">
        <v>30</v>
      </c>
      <c r="D18" s="13">
        <v>2.58</v>
      </c>
    </row>
    <row r="19" spans="1:4" ht="30">
      <c r="A19" s="8" t="s">
        <v>31</v>
      </c>
      <c r="B19" s="11">
        <v>602</v>
      </c>
      <c r="C19" s="11" t="s">
        <v>32</v>
      </c>
      <c r="D19" s="14">
        <v>1.93</v>
      </c>
    </row>
    <row r="20" spans="1:4">
      <c r="A20" s="1"/>
      <c r="B20" s="2"/>
      <c r="C20" s="3"/>
      <c r="D20" s="4"/>
    </row>
    <row r="21" spans="1:4">
      <c r="A21" s="1"/>
      <c r="B21" s="2"/>
      <c r="C21" s="15" t="s">
        <v>33</v>
      </c>
      <c r="D21" s="4">
        <v>47.42</v>
      </c>
    </row>
    <row r="22" spans="1:4">
      <c r="A22" s="1"/>
      <c r="B22" s="2"/>
      <c r="C22" s="16" t="s">
        <v>34</v>
      </c>
      <c r="D22" s="17">
        <v>3.39</v>
      </c>
    </row>
    <row r="23" spans="1:4">
      <c r="A23" s="1"/>
      <c r="B23" s="2"/>
      <c r="C23" s="3"/>
      <c r="D23" s="4"/>
    </row>
    <row r="24" spans="1:4" ht="15.75">
      <c r="A24" s="1"/>
      <c r="B24" s="2"/>
      <c r="C24" s="18" t="s">
        <v>35</v>
      </c>
      <c r="D24" s="19"/>
    </row>
    <row r="25" spans="1:4" ht="15.75">
      <c r="A25" s="1"/>
      <c r="B25" s="2"/>
      <c r="C25" s="18" t="s">
        <v>36</v>
      </c>
      <c r="D25" s="20"/>
    </row>
    <row r="26" spans="1:4" ht="15.75">
      <c r="A26" s="1"/>
      <c r="B26" s="2"/>
      <c r="C26" s="18" t="s">
        <v>37</v>
      </c>
      <c r="D26" s="21"/>
    </row>
    <row r="27" spans="1:4" ht="15.75">
      <c r="A27" s="1"/>
      <c r="B27" s="2"/>
      <c r="C27" s="18" t="s">
        <v>38</v>
      </c>
      <c r="D27" s="22"/>
    </row>
  </sheetData>
  <mergeCells count="2">
    <mergeCell ref="A2:D2"/>
    <mergeCell ref="A3:D3"/>
  </mergeCells>
  <pageMargins left="0.7" right="0.7" top="0.75" bottom="0.75" header="0.3" footer="0.3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66"/>
  </sheetPr>
  <dimension ref="A1:O49"/>
  <sheetViews>
    <sheetView view="pageBreakPreview" topLeftCell="A7" zoomScaleNormal="100" zoomScaleSheetLayoutView="100" workbookViewId="0">
      <selection activeCell="F13" sqref="F13"/>
    </sheetView>
  </sheetViews>
  <sheetFormatPr defaultRowHeight="15.75"/>
  <cols>
    <col min="1" max="1" width="9.140625" style="23"/>
    <col min="2" max="2" width="57.42578125" style="18" customWidth="1"/>
    <col min="3" max="3" width="15" style="18" customWidth="1"/>
    <col min="4" max="4" width="13.28515625" style="24" customWidth="1"/>
    <col min="5" max="5" width="13.42578125" style="24" customWidth="1"/>
    <col min="6" max="6" width="22.5703125" style="24" customWidth="1"/>
    <col min="7" max="7" width="24.28515625" style="24" customWidth="1"/>
    <col min="8" max="8" width="16.5703125" style="23" customWidth="1"/>
    <col min="9" max="9" width="11.42578125" style="24" customWidth="1"/>
    <col min="10" max="10" width="18.5703125" style="23" hidden="1" customWidth="1"/>
    <col min="11" max="11" width="0" style="23" hidden="1" customWidth="1"/>
    <col min="12" max="15" width="0" style="24" hidden="1" customWidth="1"/>
    <col min="16" max="16384" width="9.140625" style="24"/>
  </cols>
  <sheetData>
    <row r="1" spans="1:15" ht="18.95" customHeight="1">
      <c r="A1" s="25" t="s">
        <v>54</v>
      </c>
      <c r="B1" s="25"/>
      <c r="C1" s="25"/>
      <c r="D1" s="25"/>
      <c r="E1" s="25"/>
      <c r="F1" s="25"/>
      <c r="G1" s="25"/>
      <c r="H1" s="25"/>
      <c r="I1" s="25"/>
    </row>
    <row r="2" spans="1:15" ht="18.95" customHeight="1">
      <c r="A2" s="25" t="s">
        <v>55</v>
      </c>
      <c r="B2" s="25"/>
      <c r="C2" s="25"/>
      <c r="D2" s="25"/>
      <c r="E2" s="25"/>
      <c r="F2" s="25"/>
      <c r="G2" s="25"/>
      <c r="H2" s="25"/>
      <c r="I2" s="25"/>
    </row>
    <row r="3" spans="1:15" ht="18.95" customHeight="1">
      <c r="A3" s="25" t="s">
        <v>60</v>
      </c>
      <c r="B3" s="25"/>
      <c r="C3" s="25"/>
      <c r="D3" s="25"/>
      <c r="E3" s="25"/>
      <c r="F3" s="25"/>
      <c r="G3" s="25"/>
      <c r="H3" s="25"/>
      <c r="I3" s="25"/>
    </row>
    <row r="4" spans="1:15" s="28" customFormat="1">
      <c r="A4" s="27"/>
      <c r="B4" s="26"/>
      <c r="C4" s="26"/>
      <c r="D4" s="26"/>
      <c r="E4" s="26"/>
      <c r="F4" s="26"/>
      <c r="G4" s="26"/>
      <c r="H4" s="26"/>
      <c r="J4" s="27"/>
      <c r="K4" s="27"/>
    </row>
    <row r="5" spans="1:15" ht="15.75" customHeight="1">
      <c r="A5" s="59" t="s">
        <v>2</v>
      </c>
      <c r="B5" s="29" t="s">
        <v>39</v>
      </c>
      <c r="C5" s="30" t="s">
        <v>40</v>
      </c>
      <c r="D5" s="30"/>
      <c r="E5" s="30"/>
      <c r="F5" s="30"/>
      <c r="G5" s="30"/>
      <c r="H5" s="31" t="s">
        <v>41</v>
      </c>
      <c r="I5" s="32" t="s">
        <v>42</v>
      </c>
      <c r="J5" s="31"/>
    </row>
    <row r="6" spans="1:15" ht="18.95" customHeight="1">
      <c r="A6" s="59"/>
      <c r="B6" s="29"/>
      <c r="C6" s="33" t="s">
        <v>56</v>
      </c>
      <c r="D6" s="34" t="s">
        <v>57</v>
      </c>
      <c r="E6" s="33" t="s">
        <v>43</v>
      </c>
      <c r="F6" s="34" t="s">
        <v>58</v>
      </c>
      <c r="G6" s="33" t="s">
        <v>59</v>
      </c>
      <c r="H6" s="31"/>
      <c r="I6" s="32"/>
      <c r="J6" s="31"/>
    </row>
    <row r="7" spans="1:15" ht="18.95" customHeight="1">
      <c r="A7" s="59"/>
      <c r="B7" s="29"/>
      <c r="C7" s="35"/>
      <c r="D7" s="36"/>
      <c r="E7" s="35"/>
      <c r="F7" s="36"/>
      <c r="G7" s="35"/>
      <c r="H7" s="31"/>
      <c r="I7" s="32"/>
      <c r="J7" s="31"/>
    </row>
    <row r="8" spans="1:15" ht="105.75" customHeight="1">
      <c r="A8" s="59"/>
      <c r="B8" s="29"/>
      <c r="C8" s="37"/>
      <c r="D8" s="38"/>
      <c r="E8" s="37"/>
      <c r="F8" s="38"/>
      <c r="G8" s="37"/>
      <c r="H8" s="31"/>
      <c r="I8" s="32"/>
      <c r="J8" s="31"/>
    </row>
    <row r="9" spans="1:15" s="23" customFormat="1">
      <c r="A9" s="60">
        <v>1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60">
        <v>8</v>
      </c>
      <c r="I9" s="60">
        <v>9</v>
      </c>
      <c r="J9" s="39"/>
    </row>
    <row r="10" spans="1:15">
      <c r="A10" s="61">
        <v>601</v>
      </c>
      <c r="B10" s="9" t="s">
        <v>14</v>
      </c>
      <c r="C10" s="62">
        <f>'[1] РАСЧЕТЫ по каждому  ГРБС'!F4</f>
        <v>0.59</v>
      </c>
      <c r="D10" s="62">
        <f>'[1] РАСЧЕТЫ по каждому  ГРБС'!F11</f>
        <v>1.55</v>
      </c>
      <c r="E10" s="63">
        <f>'[1] РАСЧЕТЫ по каждому  ГРБС'!F23</f>
        <v>0.39</v>
      </c>
      <c r="F10" s="64">
        <f>'[1] РАСЧЕТЫ по каждому  ГРБС'!F29</f>
        <v>1.1100000000000001</v>
      </c>
      <c r="G10" s="65"/>
      <c r="H10" s="63">
        <f>SUM(C10:G10)</f>
        <v>3.6400000000000006</v>
      </c>
      <c r="I10" s="66">
        <v>5</v>
      </c>
      <c r="J10" s="40">
        <f>'[1] РАСЧЕТЫ по каждому  ГРБС'!F39</f>
        <v>3.6400000000000006</v>
      </c>
      <c r="K10" s="41">
        <f t="shared" ref="K10:K23" si="0">H10-J10</f>
        <v>0</v>
      </c>
      <c r="L10" s="23">
        <v>601</v>
      </c>
      <c r="N10" s="8" t="s">
        <v>5</v>
      </c>
      <c r="O10" s="9">
        <v>609</v>
      </c>
    </row>
    <row r="11" spans="1:15" ht="30">
      <c r="A11" s="6">
        <v>602</v>
      </c>
      <c r="B11" s="11" t="s">
        <v>32</v>
      </c>
      <c r="C11" s="67">
        <f>'[1] РАСЧЕТЫ по каждому  ГРБС'!K4</f>
        <v>0.3</v>
      </c>
      <c r="D11" s="67">
        <f>'[1] РАСЧЕТЫ по каждому  ГРБС'!K11</f>
        <v>0.87</v>
      </c>
      <c r="E11" s="67">
        <f>'[1] РАСЧЕТЫ по каждому  ГРБС'!K23</f>
        <v>0.28000000000000003</v>
      </c>
      <c r="F11" s="62">
        <f>'[1] РАСЧЕТЫ по каждому  ГРБС'!K29</f>
        <v>0.48</v>
      </c>
      <c r="G11" s="65"/>
      <c r="H11" s="67">
        <f t="shared" ref="H11:H23" si="1">SUM(C11:G11)</f>
        <v>1.93</v>
      </c>
      <c r="I11" s="66">
        <v>14</v>
      </c>
      <c r="J11" s="40">
        <f>'[1] РАСЧЕТЫ по каждому  ГРБС'!K39</f>
        <v>1.93</v>
      </c>
      <c r="K11" s="41">
        <f t="shared" si="0"/>
        <v>0</v>
      </c>
      <c r="L11" s="23">
        <v>602</v>
      </c>
      <c r="N11" s="8" t="s">
        <v>7</v>
      </c>
      <c r="O11" s="11">
        <v>604</v>
      </c>
    </row>
    <row r="12" spans="1:15" ht="30">
      <c r="A12" s="6">
        <v>604</v>
      </c>
      <c r="B12" s="11" t="s">
        <v>8</v>
      </c>
      <c r="C12" s="63">
        <f>'[1] РАСЧЕТЫ по каждому  ГРБС'!P4</f>
        <v>0.96</v>
      </c>
      <c r="D12" s="63">
        <f>'[1] РАСЧЕТЫ по каждому  ГРБС'!P11</f>
        <v>1.98</v>
      </c>
      <c r="E12" s="64">
        <f>'[1] РАСЧЕТЫ по каждому  ГРБС'!P23</f>
        <v>0.42</v>
      </c>
      <c r="F12" s="64">
        <f>'[1] РАСЧЕТЫ по каждому  ГРБС'!P29</f>
        <v>1.1100000000000001</v>
      </c>
      <c r="G12" s="65"/>
      <c r="H12" s="63">
        <f t="shared" si="1"/>
        <v>4.47</v>
      </c>
      <c r="I12" s="66">
        <v>2</v>
      </c>
      <c r="J12" s="40">
        <f>'[1] РАСЧЕТЫ по каждому  ГРБС'!P39</f>
        <v>4.47</v>
      </c>
      <c r="K12" s="41">
        <f t="shared" si="0"/>
        <v>0</v>
      </c>
      <c r="L12" s="23">
        <v>604</v>
      </c>
      <c r="N12" s="8" t="s">
        <v>9</v>
      </c>
      <c r="O12" s="11">
        <v>605</v>
      </c>
    </row>
    <row r="13" spans="1:15" ht="30">
      <c r="A13" s="6">
        <v>605</v>
      </c>
      <c r="B13" s="11" t="s">
        <v>10</v>
      </c>
      <c r="C13" s="63">
        <f>'[1] РАСЧЕТЫ по каждому  ГРБС'!U4</f>
        <v>0.91</v>
      </c>
      <c r="D13" s="63">
        <f>'[1] РАСЧЕТЫ по каждому  ГРБС'!U11</f>
        <v>1.9</v>
      </c>
      <c r="E13" s="63">
        <f>'[1] РАСЧЕТЫ по каждому  ГРБС'!U23</f>
        <v>0.39</v>
      </c>
      <c r="F13" s="64">
        <f>'[1] РАСЧЕТЫ по каждому  ГРБС'!U29</f>
        <v>1.1100000000000001</v>
      </c>
      <c r="G13" s="65"/>
      <c r="H13" s="63">
        <f t="shared" si="1"/>
        <v>4.3100000000000005</v>
      </c>
      <c r="I13" s="66">
        <v>3</v>
      </c>
      <c r="J13" s="40">
        <f>'[1] РАСЧЕТЫ по каждому  ГРБС'!U39</f>
        <v>4.3100000000000005</v>
      </c>
      <c r="K13" s="41">
        <f t="shared" si="0"/>
        <v>0</v>
      </c>
      <c r="L13" s="23">
        <v>605</v>
      </c>
      <c r="N13" s="8" t="s">
        <v>11</v>
      </c>
      <c r="O13" s="11">
        <v>617</v>
      </c>
    </row>
    <row r="14" spans="1:15" s="23" customFormat="1">
      <c r="A14" s="6">
        <v>606</v>
      </c>
      <c r="B14" s="11" t="s">
        <v>16</v>
      </c>
      <c r="C14" s="62">
        <f>'[1] РАСЧЕТЫ по каждому  ГРБС'!Z4</f>
        <v>0.65</v>
      </c>
      <c r="D14" s="63">
        <f>'[1] РАСЧЕТЫ по каждому  ГРБС'!Z11</f>
        <v>1.78</v>
      </c>
      <c r="E14" s="62">
        <f>'[1] РАСЧЕТЫ по каждому  ГРБС'!Z23</f>
        <v>0.33</v>
      </c>
      <c r="F14" s="62">
        <f>'[1] РАСЧЕТЫ по каждому  ГРБС'!Z29</f>
        <v>0.6</v>
      </c>
      <c r="G14" s="68">
        <f>'[1] РАСЧЕТЫ по каждому  ГРБС'!Z33</f>
        <v>0.18</v>
      </c>
      <c r="H14" s="63">
        <f t="shared" si="1"/>
        <v>3.5400000000000005</v>
      </c>
      <c r="I14" s="66">
        <v>6</v>
      </c>
      <c r="J14" s="40">
        <f>'[1] РАСЧЕТЫ по каждому  ГРБС'!Z39</f>
        <v>3.5400000000000005</v>
      </c>
      <c r="K14" s="41">
        <f t="shared" si="0"/>
        <v>0</v>
      </c>
      <c r="L14" s="23">
        <v>606</v>
      </c>
      <c r="N14" s="8" t="s">
        <v>13</v>
      </c>
      <c r="O14" s="11">
        <v>601</v>
      </c>
    </row>
    <row r="15" spans="1:15" ht="30">
      <c r="A15" s="6">
        <v>607</v>
      </c>
      <c r="B15" s="11" t="s">
        <v>18</v>
      </c>
      <c r="C15" s="63">
        <f>'[1] РАСЧЕТЫ по каждому  ГРБС'!AE4</f>
        <v>0.97</v>
      </c>
      <c r="D15" s="63">
        <f>'[1] РАСЧЕТЫ по каждому  ГРБС'!AE11</f>
        <v>1.6</v>
      </c>
      <c r="E15" s="63">
        <f>'[1] РАСЧЕТЫ по каждому  ГРБС'!AE23</f>
        <v>0.35</v>
      </c>
      <c r="F15" s="62">
        <f>'[1] РАСЧЕТЫ по каждому  ГРБС'!AE29</f>
        <v>0.43</v>
      </c>
      <c r="G15" s="68">
        <f>'[1] РАСЧЕТЫ по каждому  ГРБС'!AE33</f>
        <v>0.18</v>
      </c>
      <c r="H15" s="63">
        <f t="shared" si="1"/>
        <v>3.5300000000000007</v>
      </c>
      <c r="I15" s="66">
        <v>7</v>
      </c>
      <c r="J15" s="40">
        <f>'[1] РАСЧЕТЫ по каждому  ГРБС'!AE39</f>
        <v>3.5300000000000007</v>
      </c>
      <c r="K15" s="41">
        <f t="shared" si="0"/>
        <v>0</v>
      </c>
      <c r="L15" s="23">
        <v>607</v>
      </c>
      <c r="N15" s="8" t="s">
        <v>15</v>
      </c>
      <c r="O15" s="11">
        <v>606</v>
      </c>
    </row>
    <row r="16" spans="1:15" ht="30">
      <c r="A16" s="6">
        <v>609</v>
      </c>
      <c r="B16" s="11" t="s">
        <v>6</v>
      </c>
      <c r="C16" s="64">
        <f>'[1] РАСЧЕТЫ по каждому  ГРБС'!AJ4</f>
        <v>1.04</v>
      </c>
      <c r="D16" s="63">
        <f>'[1] РАСЧЕТЫ по каждому  ГРБС'!AJ11</f>
        <v>2.02</v>
      </c>
      <c r="E16" s="63">
        <f>'[1] РАСЧЕТЫ по каждому  ГРБС'!AJ23</f>
        <v>0.39</v>
      </c>
      <c r="F16" s="64">
        <f>'[1] РАСЧЕТЫ по каждому  ГРБС'!AJ29</f>
        <v>1.1100000000000001</v>
      </c>
      <c r="G16" s="65"/>
      <c r="H16" s="64">
        <f t="shared" si="1"/>
        <v>4.5600000000000005</v>
      </c>
      <c r="I16" s="66">
        <v>1</v>
      </c>
      <c r="J16" s="40">
        <f>'[1] РАСЧЕТЫ по каждому  ГРБС'!AJ39</f>
        <v>4.5600000000000005</v>
      </c>
      <c r="K16" s="41">
        <f t="shared" si="0"/>
        <v>0</v>
      </c>
      <c r="L16" s="23">
        <v>609</v>
      </c>
      <c r="N16" s="8" t="s">
        <v>17</v>
      </c>
      <c r="O16" s="11">
        <v>607</v>
      </c>
    </row>
    <row r="17" spans="1:15" ht="30">
      <c r="A17" s="6">
        <v>611</v>
      </c>
      <c r="B17" s="11" t="s">
        <v>30</v>
      </c>
      <c r="C17" s="62">
        <f>'[1] РАСЧЕТЫ по каждому  ГРБС'!AO4</f>
        <v>0.74</v>
      </c>
      <c r="D17" s="62">
        <f>'[1] РАСЧЕТЫ по каждому  ГРБС'!AO11</f>
        <v>1.1599999999999999</v>
      </c>
      <c r="E17" s="62">
        <f>'[1] РАСЧЕТЫ по каждому  ГРБС'!AO23</f>
        <v>0.33</v>
      </c>
      <c r="F17" s="67">
        <f>'[1] РАСЧЕТЫ по каждому  ГРБС'!AO29</f>
        <v>0.17</v>
      </c>
      <c r="G17" s="68">
        <f>'[1] РАСЧЕТЫ по каждому  ГРБС'!AO33</f>
        <v>0.18</v>
      </c>
      <c r="H17" s="62">
        <f t="shared" si="1"/>
        <v>2.58</v>
      </c>
      <c r="I17" s="66">
        <v>13</v>
      </c>
      <c r="J17" s="40">
        <f>'[1] РАСЧЕТЫ по каждому  ГРБС'!AO39</f>
        <v>2.58</v>
      </c>
      <c r="K17" s="41">
        <f t="shared" si="0"/>
        <v>0</v>
      </c>
      <c r="L17" s="23">
        <v>611</v>
      </c>
      <c r="N17" s="8" t="s">
        <v>19</v>
      </c>
      <c r="O17" s="11">
        <v>618</v>
      </c>
    </row>
    <row r="18" spans="1:15">
      <c r="A18" s="6">
        <v>617</v>
      </c>
      <c r="B18" s="11" t="s">
        <v>12</v>
      </c>
      <c r="C18" s="63">
        <f>'[1] РАСЧЕТЫ по каждому  ГРБС'!AT4</f>
        <v>0.86</v>
      </c>
      <c r="D18" s="64">
        <f>'[1] РАСЧЕТЫ по каждому  ГРБС'!AT11</f>
        <v>2.0699999999999998</v>
      </c>
      <c r="E18" s="63">
        <f>'[1] РАСЧЕТЫ по каждому  ГРБС'!AT23</f>
        <v>0.36</v>
      </c>
      <c r="F18" s="62">
        <f>'[1] РАСЧЕТЫ по каждому  ГРБС'!AT29</f>
        <v>0.48</v>
      </c>
      <c r="G18" s="65"/>
      <c r="H18" s="63">
        <f t="shared" si="1"/>
        <v>3.7699999999999996</v>
      </c>
      <c r="I18" s="66">
        <v>4</v>
      </c>
      <c r="J18" s="40">
        <f>'[1] РАСЧЕТЫ по каждому  ГРБС'!AT39</f>
        <v>3.7699999999999996</v>
      </c>
      <c r="K18" s="41">
        <f t="shared" si="0"/>
        <v>0</v>
      </c>
      <c r="L18" s="23">
        <v>617</v>
      </c>
      <c r="N18" s="8" t="s">
        <v>21</v>
      </c>
      <c r="O18" s="11">
        <v>619</v>
      </c>
    </row>
    <row r="19" spans="1:15">
      <c r="A19" s="6">
        <v>618</v>
      </c>
      <c r="B19" s="11" t="s">
        <v>20</v>
      </c>
      <c r="C19" s="63">
        <f>'[1] РАСЧЕТЫ по каждому  ГРБС'!AY4</f>
        <v>0.94</v>
      </c>
      <c r="D19" s="62">
        <f>'[1] РАСЧЕТЫ по каждому  ГРБС'!AY11</f>
        <v>1.33</v>
      </c>
      <c r="E19" s="63">
        <f>'[1] РАСЧЕТЫ по каждому  ГРБС'!AY23</f>
        <v>0.36</v>
      </c>
      <c r="F19" s="62">
        <f>'[1] РАСЧЕТЫ по каждому  ГРБС'!AY29</f>
        <v>0.67</v>
      </c>
      <c r="G19" s="65"/>
      <c r="H19" s="62">
        <f t="shared" si="1"/>
        <v>3.3</v>
      </c>
      <c r="I19" s="66">
        <v>8</v>
      </c>
      <c r="J19" s="40">
        <f>'[1] РАСЧЕТЫ по каждому  ГРБС'!AY39</f>
        <v>3.3</v>
      </c>
      <c r="K19" s="41">
        <f t="shared" si="0"/>
        <v>0</v>
      </c>
      <c r="L19" s="23">
        <v>618</v>
      </c>
      <c r="N19" s="8" t="s">
        <v>23</v>
      </c>
      <c r="O19" s="11">
        <v>624</v>
      </c>
    </row>
    <row r="20" spans="1:15">
      <c r="A20" s="6">
        <v>619</v>
      </c>
      <c r="B20" s="11" t="s">
        <v>22</v>
      </c>
      <c r="C20" s="62">
        <f>'[1] РАСЧЕТЫ по каждому  ГРБС'!BD4</f>
        <v>0.69</v>
      </c>
      <c r="D20" s="63">
        <f>'[1] РАСЧЕТЫ по каждому  ГРБС'!BD11</f>
        <v>1.6</v>
      </c>
      <c r="E20" s="67">
        <f>'[1] РАСЧЕТЫ по каждому  ГРБС'!BD23</f>
        <v>0.28000000000000003</v>
      </c>
      <c r="F20" s="62">
        <f>'[1] РАСЧЕТЫ по каждому  ГРБС'!BD29</f>
        <v>0.67</v>
      </c>
      <c r="G20" s="65"/>
      <c r="H20" s="62">
        <f t="shared" si="1"/>
        <v>3.24</v>
      </c>
      <c r="I20" s="66">
        <v>9</v>
      </c>
      <c r="J20" s="40">
        <f>'[1] РАСЧЕТЫ по каждому  ГРБС'!BD39</f>
        <v>3.24</v>
      </c>
      <c r="K20" s="41">
        <f t="shared" si="0"/>
        <v>0</v>
      </c>
      <c r="L20" s="23">
        <v>619</v>
      </c>
      <c r="N20" s="8" t="s">
        <v>25</v>
      </c>
      <c r="O20" s="11">
        <v>621</v>
      </c>
    </row>
    <row r="21" spans="1:15" ht="30">
      <c r="A21" s="6">
        <v>620</v>
      </c>
      <c r="B21" s="11" t="s">
        <v>28</v>
      </c>
      <c r="C21" s="62">
        <f>'[1] РАСЧЕТЫ по каждому  ГРБС'!BI4</f>
        <v>0.6</v>
      </c>
      <c r="D21" s="62">
        <f>'[1] РАСЧЕТЫ по каждому  ГРБС'!BI11</f>
        <v>1.04</v>
      </c>
      <c r="E21" s="62">
        <f>'[1] РАСЧЕТЫ по каждому  ГРБС'!BI23</f>
        <v>0.33</v>
      </c>
      <c r="F21" s="62">
        <f>'[1] РАСЧЕТЫ по каждому  ГРБС'!BI29</f>
        <v>0.6</v>
      </c>
      <c r="G21" s="68">
        <f>'[1] РАСЧЕТЫ по каждому  ГРБС'!BI33</f>
        <v>0.1</v>
      </c>
      <c r="H21" s="62">
        <f t="shared" si="1"/>
        <v>2.6700000000000004</v>
      </c>
      <c r="I21" s="66">
        <v>12</v>
      </c>
      <c r="J21" s="40">
        <f>'[1] РАСЧЕТЫ по каждому  ГРБС'!BI39</f>
        <v>2.6700000000000004</v>
      </c>
      <c r="K21" s="41">
        <f t="shared" si="0"/>
        <v>0</v>
      </c>
      <c r="L21" s="23">
        <v>620</v>
      </c>
      <c r="N21" s="8" t="s">
        <v>27</v>
      </c>
      <c r="O21" s="11">
        <v>620</v>
      </c>
    </row>
    <row r="22" spans="1:15" ht="30">
      <c r="A22" s="6">
        <v>621</v>
      </c>
      <c r="B22" s="11" t="s">
        <v>26</v>
      </c>
      <c r="C22" s="62">
        <f>'[1] РАСЧЕТЫ по каждому  ГРБС'!BN4</f>
        <v>0.52</v>
      </c>
      <c r="D22" s="62">
        <f>'[1] РАСЧЕТЫ по каждому  ГРБС'!BN11</f>
        <v>1.4</v>
      </c>
      <c r="E22" s="62">
        <f>'[1] РАСЧЕТЫ по каждому  ГРБС'!BN23</f>
        <v>0.31</v>
      </c>
      <c r="F22" s="62">
        <f>'[1] РАСЧЕТЫ по каждому  ГРБС'!BN29</f>
        <v>0.48</v>
      </c>
      <c r="G22" s="65"/>
      <c r="H22" s="62">
        <f t="shared" si="1"/>
        <v>2.71</v>
      </c>
      <c r="I22" s="66">
        <v>11</v>
      </c>
      <c r="J22" s="40">
        <f>'[1] РАСЧЕТЫ по каждому  ГРБС'!BN39</f>
        <v>2.71</v>
      </c>
      <c r="K22" s="41">
        <f t="shared" si="0"/>
        <v>0</v>
      </c>
      <c r="L22" s="23">
        <v>621</v>
      </c>
      <c r="N22" s="8" t="s">
        <v>29</v>
      </c>
      <c r="O22" s="11">
        <v>611</v>
      </c>
    </row>
    <row r="23" spans="1:15" ht="32.25" customHeight="1">
      <c r="A23" s="6">
        <v>624</v>
      </c>
      <c r="B23" s="11" t="s">
        <v>24</v>
      </c>
      <c r="C23" s="63">
        <f>'[1] РАСЧЕТЫ по каждому  ГРБС'!BS4</f>
        <v>0.76</v>
      </c>
      <c r="D23" s="63">
        <f>'[1] РАСЧЕТЫ по каждому  ГРБС'!BS11</f>
        <v>1.57</v>
      </c>
      <c r="E23" s="63">
        <f>'[1] РАСЧЕТЫ по каждому  ГРБС'!BS23</f>
        <v>0.36</v>
      </c>
      <c r="F23" s="62">
        <f>'[1] РАСЧЕТЫ по каждому  ГРБС'!BS29</f>
        <v>0.48</v>
      </c>
      <c r="G23" s="69">
        <f>'[1] РАСЧЕТЫ по каждому  ГРБС'!BS33</f>
        <v>0</v>
      </c>
      <c r="H23" s="62">
        <f t="shared" si="1"/>
        <v>3.17</v>
      </c>
      <c r="I23" s="66">
        <v>10</v>
      </c>
      <c r="J23" s="40">
        <f>'[1] РАСЧЕТЫ по каждому  ГРБС'!BS39</f>
        <v>3.17</v>
      </c>
      <c r="K23" s="41">
        <f t="shared" si="0"/>
        <v>0</v>
      </c>
      <c r="L23" s="23">
        <v>624</v>
      </c>
      <c r="N23" s="8" t="s">
        <v>31</v>
      </c>
      <c r="O23" s="11">
        <v>602</v>
      </c>
    </row>
    <row r="24" spans="1:15" s="44" customFormat="1">
      <c r="B24" s="42" t="s">
        <v>33</v>
      </c>
      <c r="C24" s="43">
        <f>SUM(C10:C23)</f>
        <v>10.53</v>
      </c>
      <c r="D24" s="43">
        <f t="shared" ref="D24:H24" si="2">SUM(D10:D23)</f>
        <v>21.869999999999997</v>
      </c>
      <c r="E24" s="43">
        <f t="shared" si="2"/>
        <v>4.88</v>
      </c>
      <c r="F24" s="43">
        <f t="shared" si="2"/>
        <v>9.5</v>
      </c>
      <c r="G24" s="43">
        <f t="shared" si="2"/>
        <v>0.64</v>
      </c>
      <c r="H24" s="43">
        <f t="shared" si="2"/>
        <v>47.42</v>
      </c>
      <c r="I24" s="43"/>
    </row>
    <row r="25" spans="1:15" s="44" customFormat="1">
      <c r="B25" s="42" t="s">
        <v>34</v>
      </c>
      <c r="C25" s="43">
        <f>ROUND(C24/14,2)</f>
        <v>0.75</v>
      </c>
      <c r="D25" s="43">
        <f t="shared" ref="D25:H25" si="3">ROUND(D24/14,2)</f>
        <v>1.56</v>
      </c>
      <c r="E25" s="43">
        <f t="shared" si="3"/>
        <v>0.35</v>
      </c>
      <c r="F25" s="43">
        <f t="shared" si="3"/>
        <v>0.68</v>
      </c>
      <c r="G25" s="43">
        <f t="shared" si="3"/>
        <v>0.05</v>
      </c>
      <c r="H25" s="43">
        <f t="shared" si="3"/>
        <v>3.39</v>
      </c>
      <c r="I25" s="43"/>
      <c r="J25" s="40" t="e">
        <f>VLOOKUP($L25,'[2]Итоги по ГРБС (р)'!$B$8:$D$21,3,0)</f>
        <v>#N/A</v>
      </c>
    </row>
    <row r="28" spans="1:15">
      <c r="B28" s="18" t="s">
        <v>35</v>
      </c>
      <c r="C28" s="19"/>
    </row>
    <row r="29" spans="1:15">
      <c r="B29" s="18" t="s">
        <v>36</v>
      </c>
      <c r="C29" s="20"/>
    </row>
    <row r="30" spans="1:15">
      <c r="B30" s="18" t="s">
        <v>37</v>
      </c>
      <c r="C30" s="21"/>
    </row>
    <row r="31" spans="1:15">
      <c r="B31" s="18" t="s">
        <v>38</v>
      </c>
      <c r="C31" s="22"/>
    </row>
    <row r="33" spans="2:4" hidden="1"/>
    <row r="34" spans="2:4" hidden="1"/>
    <row r="35" spans="2:4" hidden="1"/>
    <row r="36" spans="2:4" hidden="1">
      <c r="B36" s="6">
        <v>609</v>
      </c>
      <c r="C36" s="70">
        <v>4.5600000000000005</v>
      </c>
      <c r="D36" s="24">
        <v>1</v>
      </c>
    </row>
    <row r="37" spans="2:4" hidden="1">
      <c r="B37" s="6">
        <v>604</v>
      </c>
      <c r="C37" s="70">
        <v>4.47</v>
      </c>
      <c r="D37" s="24">
        <v>2</v>
      </c>
    </row>
    <row r="38" spans="2:4" hidden="1">
      <c r="B38" s="6">
        <v>605</v>
      </c>
      <c r="C38" s="70">
        <v>4.3100000000000005</v>
      </c>
      <c r="D38" s="24">
        <v>3</v>
      </c>
    </row>
    <row r="39" spans="2:4" hidden="1">
      <c r="B39" s="6">
        <v>617</v>
      </c>
      <c r="C39" s="70">
        <v>3.7699999999999996</v>
      </c>
      <c r="D39" s="24">
        <v>4</v>
      </c>
    </row>
    <row r="40" spans="2:4" hidden="1">
      <c r="B40" s="61">
        <v>601</v>
      </c>
      <c r="C40" s="70">
        <v>3.6400000000000006</v>
      </c>
      <c r="D40" s="24">
        <v>5</v>
      </c>
    </row>
    <row r="41" spans="2:4" hidden="1">
      <c r="B41" s="6">
        <v>606</v>
      </c>
      <c r="C41" s="70">
        <v>3.5400000000000005</v>
      </c>
      <c r="D41" s="24">
        <v>6</v>
      </c>
    </row>
    <row r="42" spans="2:4" hidden="1">
      <c r="B42" s="6">
        <v>607</v>
      </c>
      <c r="C42" s="70">
        <v>3.5300000000000007</v>
      </c>
      <c r="D42" s="24">
        <v>7</v>
      </c>
    </row>
    <row r="43" spans="2:4" hidden="1">
      <c r="B43" s="6">
        <v>618</v>
      </c>
      <c r="C43" s="70">
        <v>3.3</v>
      </c>
      <c r="D43" s="24">
        <v>8</v>
      </c>
    </row>
    <row r="44" spans="2:4" hidden="1">
      <c r="B44" s="6">
        <v>619</v>
      </c>
      <c r="C44" s="70">
        <v>3.24</v>
      </c>
      <c r="D44" s="24">
        <v>9</v>
      </c>
    </row>
    <row r="45" spans="2:4" hidden="1">
      <c r="B45" s="6">
        <v>624</v>
      </c>
      <c r="C45" s="70">
        <v>3.17</v>
      </c>
      <c r="D45" s="24">
        <v>10</v>
      </c>
    </row>
    <row r="46" spans="2:4" hidden="1">
      <c r="B46" s="6">
        <v>621</v>
      </c>
      <c r="C46" s="70">
        <v>2.71</v>
      </c>
      <c r="D46" s="24">
        <v>11</v>
      </c>
    </row>
    <row r="47" spans="2:4" hidden="1">
      <c r="B47" s="6">
        <v>620</v>
      </c>
      <c r="C47" s="70">
        <v>2.6700000000000004</v>
      </c>
      <c r="D47" s="24">
        <v>12</v>
      </c>
    </row>
    <row r="48" spans="2:4" hidden="1">
      <c r="B48" s="6">
        <v>611</v>
      </c>
      <c r="C48" s="70">
        <v>2.58</v>
      </c>
      <c r="D48" s="24">
        <v>13</v>
      </c>
    </row>
    <row r="49" spans="2:4" hidden="1">
      <c r="B49" s="6">
        <v>602</v>
      </c>
      <c r="C49" s="70">
        <v>1.93</v>
      </c>
      <c r="D49" s="24">
        <v>14</v>
      </c>
    </row>
  </sheetData>
  <mergeCells count="15">
    <mergeCell ref="J5:J8"/>
    <mergeCell ref="C6:C8"/>
    <mergeCell ref="D6:D8"/>
    <mergeCell ref="E6:E8"/>
    <mergeCell ref="F6:F8"/>
    <mergeCell ref="G6:G8"/>
    <mergeCell ref="A1:I1"/>
    <mergeCell ref="A2:I2"/>
    <mergeCell ref="A3:I3"/>
    <mergeCell ref="B4:H4"/>
    <mergeCell ref="A5:A8"/>
    <mergeCell ref="B5:B8"/>
    <mergeCell ref="C5:G5"/>
    <mergeCell ref="H5:H8"/>
    <mergeCell ref="I5:I8"/>
  </mergeCells>
  <pageMargins left="0.47244094488188981" right="3.937007874015748E-2" top="0.47244094488188981" bottom="0.15748031496062992" header="0.15748031496062992" footer="0.15748031496062992"/>
  <pageSetup paperSize="8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0066"/>
    <pageSetUpPr fitToPage="1"/>
  </sheetPr>
  <dimension ref="A1:L34"/>
  <sheetViews>
    <sheetView tabSelected="1" view="pageBreakPreview" topLeftCell="A4" zoomScaleNormal="100" zoomScaleSheetLayoutView="100" workbookViewId="0">
      <selection activeCell="C17" sqref="C17"/>
    </sheetView>
  </sheetViews>
  <sheetFormatPr defaultColWidth="9.140625" defaultRowHeight="15"/>
  <cols>
    <col min="1" max="1" width="9" style="1" customWidth="1"/>
    <col min="2" max="2" width="8.42578125" style="2" customWidth="1"/>
    <col min="3" max="3" width="50.85546875" style="3" customWidth="1"/>
    <col min="4" max="4" width="15" style="4" customWidth="1"/>
    <col min="5" max="5" width="0" style="3" hidden="1" customWidth="1"/>
    <col min="6" max="7" width="15" style="4" hidden="1" customWidth="1"/>
    <col min="8" max="12" width="0" style="1" hidden="1" customWidth="1"/>
    <col min="13" max="16384" width="9.140625" style="1"/>
  </cols>
  <sheetData>
    <row r="1" spans="1:11" ht="18.75">
      <c r="A1" s="76" t="s">
        <v>44</v>
      </c>
      <c r="B1" s="76"/>
      <c r="C1" s="76"/>
      <c r="D1" s="76"/>
      <c r="F1" s="1"/>
      <c r="G1" s="1"/>
    </row>
    <row r="2" spans="1:11" ht="18.75">
      <c r="A2" s="76" t="s">
        <v>45</v>
      </c>
      <c r="B2" s="76"/>
      <c r="C2" s="76"/>
      <c r="D2" s="76"/>
    </row>
    <row r="3" spans="1:11" ht="18.75">
      <c r="A3" s="76" t="s">
        <v>46</v>
      </c>
      <c r="B3" s="76"/>
      <c r="C3" s="76"/>
      <c r="D3" s="76"/>
    </row>
    <row r="4" spans="1:11" ht="18.75">
      <c r="A4" s="76" t="s">
        <v>47</v>
      </c>
      <c r="B4" s="76"/>
      <c r="C4" s="76"/>
      <c r="D4" s="76"/>
    </row>
    <row r="5" spans="1:11" ht="18.75">
      <c r="A5" s="76" t="s">
        <v>48</v>
      </c>
      <c r="B5" s="76"/>
      <c r="C5" s="76"/>
      <c r="D5" s="76"/>
    </row>
    <row r="6" spans="1:11">
      <c r="A6" s="77"/>
      <c r="B6" s="78"/>
      <c r="C6" s="79"/>
      <c r="D6" s="80"/>
    </row>
    <row r="7" spans="1:11" ht="48">
      <c r="A7" s="6" t="s">
        <v>49</v>
      </c>
      <c r="B7" s="6" t="s">
        <v>2</v>
      </c>
      <c r="C7" s="6" t="s">
        <v>50</v>
      </c>
      <c r="D7" s="7" t="s">
        <v>4</v>
      </c>
      <c r="E7" s="45"/>
      <c r="F7" s="7"/>
      <c r="G7" s="7"/>
    </row>
    <row r="8" spans="1:11" ht="36.75" customHeight="1">
      <c r="A8" s="46" t="s">
        <v>51</v>
      </c>
      <c r="B8" s="47"/>
      <c r="C8" s="47"/>
      <c r="D8" s="48"/>
      <c r="E8" s="45"/>
      <c r="F8" s="7"/>
      <c r="G8" s="7"/>
    </row>
    <row r="9" spans="1:11" ht="30">
      <c r="A9" s="8" t="s">
        <v>5</v>
      </c>
      <c r="B9" s="11">
        <v>609</v>
      </c>
      <c r="C9" s="11" t="s">
        <v>6</v>
      </c>
      <c r="D9" s="83">
        <v>4.5599999999999996</v>
      </c>
      <c r="E9" s="51">
        <v>609</v>
      </c>
      <c r="F9" s="49">
        <v>3.33</v>
      </c>
      <c r="G9" s="49">
        <f>D9-F9</f>
        <v>1.2299999999999995</v>
      </c>
      <c r="I9" s="71">
        <v>605</v>
      </c>
      <c r="J9" s="72">
        <v>4.3100000000000005</v>
      </c>
      <c r="K9" s="72">
        <v>3</v>
      </c>
    </row>
    <row r="10" spans="1:11" s="50" customFormat="1" ht="30">
      <c r="A10" s="8" t="s">
        <v>15</v>
      </c>
      <c r="B10" s="9">
        <v>606</v>
      </c>
      <c r="C10" s="9" t="s">
        <v>16</v>
      </c>
      <c r="D10" s="81">
        <v>3.5400000000000005</v>
      </c>
      <c r="E10" s="11">
        <v>606</v>
      </c>
      <c r="F10" s="49">
        <v>4.12</v>
      </c>
      <c r="G10" s="49">
        <f t="shared" ref="G10:G24" si="0">D10-F10</f>
        <v>-0.57999999999999963</v>
      </c>
      <c r="I10" s="71">
        <v>601</v>
      </c>
      <c r="J10" s="72">
        <v>3.6400000000000006</v>
      </c>
      <c r="K10" s="72">
        <v>5</v>
      </c>
    </row>
    <row r="11" spans="1:11" ht="30">
      <c r="A11" s="8" t="s">
        <v>17</v>
      </c>
      <c r="B11" s="11">
        <v>607</v>
      </c>
      <c r="C11" s="11" t="s">
        <v>18</v>
      </c>
      <c r="D11" s="81">
        <v>3.53</v>
      </c>
      <c r="E11" s="11">
        <v>607</v>
      </c>
      <c r="F11" s="49">
        <v>4.09</v>
      </c>
      <c r="G11" s="49">
        <f>D11-F11</f>
        <v>-0.56000000000000005</v>
      </c>
      <c r="I11" s="71">
        <v>602</v>
      </c>
      <c r="J11" s="72">
        <v>1.93</v>
      </c>
      <c r="K11" s="72">
        <v>14</v>
      </c>
    </row>
    <row r="12" spans="1:11" ht="30">
      <c r="A12" s="8" t="s">
        <v>29</v>
      </c>
      <c r="B12" s="11">
        <v>611</v>
      </c>
      <c r="C12" s="11" t="s">
        <v>30</v>
      </c>
      <c r="D12" s="82">
        <v>2.58</v>
      </c>
      <c r="E12" s="11">
        <v>611</v>
      </c>
      <c r="F12" s="49">
        <v>3.98</v>
      </c>
      <c r="G12" s="49">
        <f>D12-F12</f>
        <v>-1.4</v>
      </c>
      <c r="I12" s="71">
        <v>604</v>
      </c>
      <c r="J12" s="72">
        <v>4.47</v>
      </c>
      <c r="K12" s="72">
        <v>2</v>
      </c>
    </row>
    <row r="13" spans="1:11" s="50" customFormat="1" ht="34.5" customHeight="1">
      <c r="A13" s="46" t="s">
        <v>52</v>
      </c>
      <c r="B13" s="47"/>
      <c r="C13" s="47"/>
      <c r="D13" s="48"/>
      <c r="E13" s="9"/>
      <c r="F13" s="49"/>
      <c r="G13" s="49"/>
      <c r="I13" s="73">
        <v>606</v>
      </c>
      <c r="J13" s="74">
        <v>3.5400000000000005</v>
      </c>
      <c r="K13" s="74">
        <v>6</v>
      </c>
    </row>
    <row r="14" spans="1:11" ht="30">
      <c r="A14" s="8" t="s">
        <v>11</v>
      </c>
      <c r="B14" s="11">
        <v>617</v>
      </c>
      <c r="C14" s="11" t="s">
        <v>12</v>
      </c>
      <c r="D14" s="81">
        <v>3.77</v>
      </c>
      <c r="E14" s="11">
        <v>617</v>
      </c>
      <c r="F14" s="49">
        <v>3.72</v>
      </c>
      <c r="G14" s="49">
        <f>D14-F14</f>
        <v>4.9999999999999822E-2</v>
      </c>
      <c r="I14" s="73">
        <v>611</v>
      </c>
      <c r="J14" s="74">
        <v>2.58</v>
      </c>
      <c r="K14" s="74">
        <v>13</v>
      </c>
    </row>
    <row r="15" spans="1:11" ht="30">
      <c r="A15" s="8" t="s">
        <v>19</v>
      </c>
      <c r="B15" s="11">
        <v>618</v>
      </c>
      <c r="C15" s="11" t="s">
        <v>20</v>
      </c>
      <c r="D15" s="82">
        <v>3.3</v>
      </c>
      <c r="E15" s="11">
        <v>618</v>
      </c>
      <c r="F15" s="49">
        <v>3.69</v>
      </c>
      <c r="G15" s="49">
        <f>D15-F15</f>
        <v>-0.39000000000000012</v>
      </c>
      <c r="I15" s="73">
        <v>617</v>
      </c>
      <c r="J15" s="74">
        <v>3.7699999999999996</v>
      </c>
      <c r="K15" s="74">
        <v>4</v>
      </c>
    </row>
    <row r="16" spans="1:11" ht="30">
      <c r="A16" s="8" t="s">
        <v>21</v>
      </c>
      <c r="B16" s="11">
        <v>619</v>
      </c>
      <c r="C16" s="11" t="s">
        <v>22</v>
      </c>
      <c r="D16" s="82">
        <v>3.24</v>
      </c>
      <c r="E16" s="11">
        <v>619</v>
      </c>
      <c r="F16" s="49">
        <v>3.7300000000000004</v>
      </c>
      <c r="G16" s="49">
        <f>D16-F16</f>
        <v>-0.49000000000000021</v>
      </c>
      <c r="I16" s="73">
        <v>609</v>
      </c>
      <c r="J16" s="74">
        <v>4.5600000000000005</v>
      </c>
      <c r="K16" s="74">
        <v>1</v>
      </c>
    </row>
    <row r="17" spans="1:12" ht="30">
      <c r="A17" s="8" t="s">
        <v>25</v>
      </c>
      <c r="B17" s="11">
        <v>621</v>
      </c>
      <c r="C17" s="11" t="s">
        <v>26</v>
      </c>
      <c r="D17" s="82">
        <v>2.71</v>
      </c>
      <c r="E17" s="11">
        <v>621</v>
      </c>
      <c r="F17" s="49">
        <v>3.37</v>
      </c>
      <c r="G17" s="49">
        <f>D17-F17</f>
        <v>-0.66000000000000014</v>
      </c>
      <c r="I17" s="73">
        <v>618</v>
      </c>
      <c r="J17" s="74">
        <v>3.3</v>
      </c>
      <c r="K17" s="74">
        <v>8</v>
      </c>
    </row>
    <row r="18" spans="1:12" ht="30">
      <c r="A18" s="8" t="s">
        <v>27</v>
      </c>
      <c r="B18" s="11">
        <v>620</v>
      </c>
      <c r="C18" s="11" t="s">
        <v>28</v>
      </c>
      <c r="D18" s="82">
        <v>2.67</v>
      </c>
      <c r="E18" s="11">
        <v>620</v>
      </c>
      <c r="F18" s="49">
        <v>3.7399999999999998</v>
      </c>
      <c r="G18" s="49">
        <f>D18-F18</f>
        <v>-1.0699999999999998</v>
      </c>
      <c r="I18" s="73">
        <v>607</v>
      </c>
      <c r="J18" s="74">
        <v>3.5300000000000007</v>
      </c>
      <c r="K18" s="74">
        <v>7</v>
      </c>
    </row>
    <row r="19" spans="1:12" s="50" customFormat="1" ht="36.75" customHeight="1">
      <c r="A19" s="52" t="s">
        <v>53</v>
      </c>
      <c r="B19" s="53"/>
      <c r="C19" s="53"/>
      <c r="D19" s="54"/>
      <c r="E19" s="9"/>
      <c r="F19" s="49"/>
      <c r="G19" s="49"/>
      <c r="I19" s="73">
        <v>619</v>
      </c>
      <c r="J19" s="74">
        <v>3.24</v>
      </c>
      <c r="K19" s="74">
        <v>9</v>
      </c>
      <c r="L19" s="75"/>
    </row>
    <row r="20" spans="1:12" ht="30">
      <c r="A20" s="8" t="s">
        <v>7</v>
      </c>
      <c r="B20" s="11">
        <v>604</v>
      </c>
      <c r="C20" s="11" t="s">
        <v>8</v>
      </c>
      <c r="D20" s="81">
        <v>4.47</v>
      </c>
      <c r="E20" s="9">
        <v>604</v>
      </c>
      <c r="F20" s="49">
        <v>4.1100000000000003</v>
      </c>
      <c r="G20" s="49">
        <f t="shared" si="0"/>
        <v>0.35999999999999943</v>
      </c>
      <c r="I20" s="73">
        <v>620</v>
      </c>
      <c r="J20" s="74">
        <v>2.6700000000000004</v>
      </c>
      <c r="K20" s="74">
        <v>12</v>
      </c>
    </row>
    <row r="21" spans="1:12" ht="30">
      <c r="A21" s="8" t="s">
        <v>9</v>
      </c>
      <c r="B21" s="11">
        <v>605</v>
      </c>
      <c r="C21" s="11" t="s">
        <v>10</v>
      </c>
      <c r="D21" s="81">
        <v>4.3099999999999996</v>
      </c>
      <c r="E21" s="11">
        <v>605</v>
      </c>
      <c r="F21" s="49">
        <v>3.77</v>
      </c>
      <c r="G21" s="49">
        <f>D21-F21</f>
        <v>0.53999999999999959</v>
      </c>
      <c r="I21" s="73">
        <v>624</v>
      </c>
      <c r="J21" s="74">
        <v>3.17</v>
      </c>
      <c r="K21" s="74">
        <v>10</v>
      </c>
    </row>
    <row r="22" spans="1:12" ht="15.75">
      <c r="A22" s="8" t="s">
        <v>13</v>
      </c>
      <c r="B22" s="11">
        <v>601</v>
      </c>
      <c r="C22" s="11" t="s">
        <v>14</v>
      </c>
      <c r="D22" s="81">
        <v>3.64</v>
      </c>
      <c r="E22" s="11">
        <v>601</v>
      </c>
      <c r="F22" s="49">
        <v>3.91</v>
      </c>
      <c r="G22" s="49">
        <f t="shared" si="0"/>
        <v>-0.27</v>
      </c>
      <c r="I22" s="73">
        <v>621</v>
      </c>
      <c r="J22" s="74">
        <v>2.71</v>
      </c>
      <c r="K22" s="74">
        <v>11</v>
      </c>
    </row>
    <row r="23" spans="1:12" ht="45">
      <c r="A23" s="8" t="s">
        <v>23</v>
      </c>
      <c r="B23" s="11">
        <v>624</v>
      </c>
      <c r="C23" s="11" t="s">
        <v>24</v>
      </c>
      <c r="D23" s="82">
        <v>3.17</v>
      </c>
      <c r="E23" s="11">
        <v>624</v>
      </c>
      <c r="F23" s="49">
        <v>3.66</v>
      </c>
      <c r="G23" s="49">
        <f t="shared" si="0"/>
        <v>-0.49000000000000021</v>
      </c>
    </row>
    <row r="24" spans="1:12" ht="30">
      <c r="A24" s="8" t="s">
        <v>31</v>
      </c>
      <c r="B24" s="11">
        <v>602</v>
      </c>
      <c r="C24" s="11" t="s">
        <v>32</v>
      </c>
      <c r="D24" s="84">
        <v>1.93</v>
      </c>
      <c r="E24" s="11">
        <v>602</v>
      </c>
      <c r="F24" s="49">
        <v>3.55</v>
      </c>
      <c r="G24" s="49">
        <f t="shared" si="0"/>
        <v>-1.6199999999999999</v>
      </c>
    </row>
    <row r="25" spans="1:12">
      <c r="A25" s="55"/>
      <c r="B25" s="56"/>
      <c r="C25" s="57"/>
      <c r="D25" s="58"/>
    </row>
    <row r="26" spans="1:12">
      <c r="A26" s="55"/>
      <c r="B26" s="56"/>
      <c r="C26" s="57"/>
      <c r="D26" s="58"/>
    </row>
    <row r="27" spans="1:12">
      <c r="A27" s="55"/>
      <c r="B27" s="56"/>
      <c r="C27" s="79"/>
      <c r="D27" s="80"/>
    </row>
    <row r="28" spans="1:12">
      <c r="A28" s="55"/>
      <c r="B28" s="56"/>
      <c r="C28" s="15" t="s">
        <v>33</v>
      </c>
      <c r="D28" s="80">
        <v>47.420000000000009</v>
      </c>
    </row>
    <row r="29" spans="1:12">
      <c r="A29" s="55"/>
      <c r="B29" s="56"/>
      <c r="C29" s="16" t="s">
        <v>34</v>
      </c>
      <c r="D29" s="85">
        <v>3.39</v>
      </c>
      <c r="F29" s="17"/>
      <c r="G29" s="17"/>
    </row>
    <row r="30" spans="1:12">
      <c r="A30" s="55"/>
      <c r="B30" s="56"/>
      <c r="C30" s="79"/>
      <c r="D30" s="80"/>
    </row>
    <row r="31" spans="1:12" ht="15.75">
      <c r="A31" s="55"/>
      <c r="B31" s="56"/>
      <c r="C31" s="18" t="s">
        <v>35</v>
      </c>
      <c r="D31" s="19"/>
      <c r="F31" s="18"/>
      <c r="G31" s="18"/>
    </row>
    <row r="32" spans="1:12" ht="15.75">
      <c r="A32" s="55"/>
      <c r="B32" s="56"/>
      <c r="C32" s="18" t="s">
        <v>36</v>
      </c>
      <c r="D32" s="20"/>
      <c r="F32" s="18"/>
      <c r="G32" s="18"/>
    </row>
    <row r="33" spans="1:7" ht="15.75">
      <c r="A33" s="55"/>
      <c r="B33" s="56"/>
      <c r="C33" s="18" t="s">
        <v>37</v>
      </c>
      <c r="D33" s="21"/>
      <c r="F33" s="18"/>
      <c r="G33" s="18"/>
    </row>
    <row r="34" spans="1:7" ht="15.75">
      <c r="A34" s="55"/>
      <c r="B34" s="56"/>
      <c r="C34" s="18" t="s">
        <v>38</v>
      </c>
      <c r="D34" s="22"/>
      <c r="F34" s="18"/>
      <c r="G34" s="18"/>
    </row>
  </sheetData>
  <sheetProtection formatCells="0" formatColumns="0" formatRows="0" insertColumns="0" insertRows="0" insertHyperlinks="0" deleteColumns="0" deleteRows="0" sort="0" autoFilter="0" pivotTables="0"/>
  <sortState ref="A7:G24">
    <sortCondition descending="1" ref="A9"/>
  </sortState>
  <mergeCells count="8">
    <mergeCell ref="A13:D13"/>
    <mergeCell ref="A19:D19"/>
    <mergeCell ref="A1:D1"/>
    <mergeCell ref="A2:D2"/>
    <mergeCell ref="A3:D3"/>
    <mergeCell ref="A4:D4"/>
    <mergeCell ref="A5:D5"/>
    <mergeCell ref="A8:D8"/>
  </mergeCells>
  <pageMargins left="0.97" right="0.19685039370078741" top="0.35433070866141736" bottom="0.19685039370078741" header="0.15748031496062992" footer="0.15748031496062992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Итоги по ГРБС</vt:lpstr>
      <vt:lpstr>Оценка по напр 2018</vt:lpstr>
      <vt:lpstr>Итоги по ГРБС и группам</vt:lpstr>
      <vt:lpstr>Лист2</vt:lpstr>
      <vt:lpstr>Лист3</vt:lpstr>
      <vt:lpstr>'Итоги по ГРБС'!Область_печати</vt:lpstr>
      <vt:lpstr>'Итоги по ГРБС и группам'!Область_печати</vt:lpstr>
      <vt:lpstr>'Оценка по напр 2018'!Область_печати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2020-05-27T09:33:06Z</cp:lastPrinted>
  <dcterms:created xsi:type="dcterms:W3CDTF">2020-05-27T09:28:46Z</dcterms:created>
  <dcterms:modified xsi:type="dcterms:W3CDTF">2020-05-27T11:00:09Z</dcterms:modified>
</cp:coreProperties>
</file>